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7" i="1"/>
  <c r="G7" s="1"/>
  <c r="F8"/>
  <c r="G8" s="1"/>
  <c r="F9"/>
  <c r="G9" s="1"/>
  <c r="F10"/>
  <c r="G10" s="1"/>
  <c r="F11"/>
  <c r="G11" s="1"/>
  <c r="F12"/>
  <c r="G12" s="1"/>
  <c r="F13"/>
  <c r="G13" s="1"/>
  <c r="F14"/>
  <c r="G14" s="1"/>
  <c r="F15"/>
  <c r="F16"/>
  <c r="F17"/>
  <c r="G17" s="1"/>
  <c r="F18"/>
  <c r="G18" s="1"/>
  <c r="F19"/>
  <c r="G19" s="1"/>
  <c r="F20"/>
  <c r="G20" s="1"/>
  <c r="F21"/>
  <c r="G21" s="1"/>
  <c r="F22"/>
  <c r="G22" s="1"/>
  <c r="F23"/>
  <c r="G23" s="1"/>
  <c r="F24"/>
  <c r="G24" s="1"/>
  <c r="F25"/>
  <c r="G25" s="1"/>
  <c r="F26"/>
  <c r="G26" s="1"/>
  <c r="F27"/>
  <c r="G27" s="1"/>
  <c r="F28"/>
  <c r="G28" s="1"/>
  <c r="F29"/>
  <c r="G29" s="1"/>
  <c r="F30"/>
  <c r="G30" s="1"/>
  <c r="F31"/>
  <c r="G31" s="1"/>
  <c r="F32"/>
  <c r="G32" s="1"/>
  <c r="F33"/>
  <c r="G33" s="1"/>
  <c r="F34"/>
  <c r="G34" s="1"/>
  <c r="F35"/>
  <c r="G35" s="1"/>
  <c r="F36"/>
  <c r="G36" s="1"/>
  <c r="F37"/>
  <c r="G37" s="1"/>
  <c r="F38"/>
  <c r="G38" s="1"/>
  <c r="F39"/>
  <c r="F40"/>
  <c r="G40" s="1"/>
  <c r="F41"/>
  <c r="F42"/>
  <c r="G42" s="1"/>
  <c r="F43"/>
  <c r="G43" s="1"/>
  <c r="F44"/>
  <c r="F45"/>
  <c r="G45" s="1"/>
  <c r="F46"/>
  <c r="G46" s="1"/>
  <c r="F47"/>
  <c r="G47" s="1"/>
  <c r="F48"/>
  <c r="G48" s="1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7"/>
  <c r="E41"/>
  <c r="E39"/>
  <c r="G39" s="1"/>
</calcChain>
</file>

<file path=xl/sharedStrings.xml><?xml version="1.0" encoding="utf-8"?>
<sst xmlns="http://schemas.openxmlformats.org/spreadsheetml/2006/main" count="55" uniqueCount="54">
  <si>
    <t>Расчет закупок по 44-ФЗ (по утвержденным ассигнованиям на 2013 год)</t>
  </si>
  <si>
    <t>Наименование образовательного учреждения</t>
  </si>
  <si>
    <t>Объем средств на закупки (бюджет+внебюджет-211-213-налоги-командиров.-до 3-х лет-спец.села)</t>
  </si>
  <si>
    <t>Запрос котировок       (&lt; 10% от общего объема ср-в, но не более 100 млн.руб. в год)</t>
  </si>
  <si>
    <t>Закупки у единственного поставщика до 400 тыс.руб. (&lt; 50% от общего объема ср-в, но не более 20 млн.руб. в год)</t>
  </si>
  <si>
    <t>МОУ СОШ № 1</t>
  </si>
  <si>
    <t>БОУ СОШ № 2</t>
  </si>
  <si>
    <t>БОУ спец.кор шк VII вида</t>
  </si>
  <si>
    <t>БОУ СОШ № 1 п.Вохтога</t>
  </si>
  <si>
    <t>БОУ СОШ № 2 п.Вохтога</t>
  </si>
  <si>
    <t>Слободская СОШ</t>
  </si>
  <si>
    <t>Юровская СОШ</t>
  </si>
  <si>
    <t>Баклановская шк-сад</t>
  </si>
  <si>
    <t>Вараксинская шк-сад</t>
  </si>
  <si>
    <t>Жерноковская шк-сад</t>
  </si>
  <si>
    <t xml:space="preserve">Каменская ООШ </t>
  </si>
  <si>
    <t>Комьянская СОШ</t>
  </si>
  <si>
    <t>Лежская ООШ</t>
  </si>
  <si>
    <t>Минькинская ООШ</t>
  </si>
  <si>
    <t>Плосковская ООШ</t>
  </si>
  <si>
    <t>Покровская ООШ</t>
  </si>
  <si>
    <t>Ростиловская СОШ</t>
  </si>
  <si>
    <t>Сидоровская ООШ</t>
  </si>
  <si>
    <t>Фроловская ООШ</t>
  </si>
  <si>
    <t>БДОУ Детский сад № 1</t>
  </si>
  <si>
    <t>БДОУ Детский сад № 4</t>
  </si>
  <si>
    <t>БДОУ Детский сад № 5</t>
  </si>
  <si>
    <t>БДОУ Детский сад № 9</t>
  </si>
  <si>
    <t>БДОУ Детский сад № 10</t>
  </si>
  <si>
    <t>БДОУ Детский сад № 14</t>
  </si>
  <si>
    <t>БДОУ Детский сад № 16</t>
  </si>
  <si>
    <t>БДОУ Детский сад № 57</t>
  </si>
  <si>
    <t>БДОУ Детский сад № 17</t>
  </si>
  <si>
    <t>БДОУ Детский сад № 18</t>
  </si>
  <si>
    <t>БДОУ Детский сад № 20</t>
  </si>
  <si>
    <t>БДОУ Детский сад № 15</t>
  </si>
  <si>
    <t>БДОУ Детский сад № 25</t>
  </si>
  <si>
    <t>БДОУ Детский сад № 28</t>
  </si>
  <si>
    <t>БДОУ Детский сад № 33</t>
  </si>
  <si>
    <t>БДОУ Детский сад № 35</t>
  </si>
  <si>
    <t>БДОУ Детский сад № 37</t>
  </si>
  <si>
    <t>БДОУ Детский сад № 41</t>
  </si>
  <si>
    <t>БДОУ Детский сад № 42</t>
  </si>
  <si>
    <t>БДОУ Детский сад № 58</t>
  </si>
  <si>
    <t>БОУ ДОД ЦДОД</t>
  </si>
  <si>
    <t>БОУ ДЮСШ</t>
  </si>
  <si>
    <t>БУ Центр обеспечения</t>
  </si>
  <si>
    <t>Запрос предложений</t>
  </si>
  <si>
    <t>Электроснабжение</t>
  </si>
  <si>
    <t>Единственный поставщик</t>
  </si>
  <si>
    <t>Водоснабжение, водоотведение, теплоснабжение</t>
  </si>
  <si>
    <t>-</t>
  </si>
  <si>
    <t>Аукционы, конкурсы, запросы предложений</t>
  </si>
  <si>
    <t>Субъекты малого предпринимательства (СМП) и Социально ориентированные некоммерческие организации (СОНКО) (не менее 15% общего объема закупок) в том числе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</si>
</sst>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48"/>
  <sheetViews>
    <sheetView tabSelected="1" workbookViewId="0">
      <selection activeCell="D50" sqref="D50"/>
    </sheetView>
  </sheetViews>
  <sheetFormatPr defaultRowHeight="15"/>
  <cols>
    <col min="1" max="1" width="31.85546875" customWidth="1"/>
    <col min="2" max="2" width="25.5703125" customWidth="1"/>
    <col min="3" max="3" width="22.85546875" customWidth="1"/>
    <col min="4" max="4" width="20.42578125" customWidth="1"/>
    <col min="5" max="5" width="23" customWidth="1"/>
    <col min="6" max="6" width="18.7109375" customWidth="1"/>
    <col min="7" max="7" width="18.85546875" customWidth="1"/>
    <col min="8" max="8" width="29" customWidth="1"/>
  </cols>
  <sheetData>
    <row r="2" spans="1:8" ht="20.25">
      <c r="A2" s="5" t="s">
        <v>0</v>
      </c>
      <c r="B2" s="6"/>
      <c r="C2" s="6"/>
      <c r="D2" s="6"/>
      <c r="E2" s="6"/>
      <c r="F2" s="6"/>
    </row>
    <row r="4" spans="1:8" ht="39" customHeight="1">
      <c r="A4" s="7" t="s">
        <v>1</v>
      </c>
      <c r="B4" s="7" t="s">
        <v>2</v>
      </c>
      <c r="C4" s="3" t="s">
        <v>47</v>
      </c>
      <c r="D4" s="3" t="s">
        <v>49</v>
      </c>
      <c r="E4" s="7" t="s">
        <v>4</v>
      </c>
      <c r="F4" s="7" t="s">
        <v>3</v>
      </c>
      <c r="G4" s="7" t="s">
        <v>52</v>
      </c>
      <c r="H4" s="10" t="s">
        <v>53</v>
      </c>
    </row>
    <row r="5" spans="1:8" ht="168.75" customHeight="1">
      <c r="A5" s="8"/>
      <c r="B5" s="8"/>
      <c r="C5" s="4" t="s">
        <v>48</v>
      </c>
      <c r="D5" s="4" t="s">
        <v>50</v>
      </c>
      <c r="E5" s="8"/>
      <c r="F5" s="8"/>
      <c r="G5" s="8"/>
      <c r="H5" s="10"/>
    </row>
    <row r="6" spans="1:8" ht="18.75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</row>
    <row r="7" spans="1:8" ht="18.75">
      <c r="A7" s="1" t="s">
        <v>5</v>
      </c>
      <c r="B7" s="1">
        <v>6369.6</v>
      </c>
      <c r="C7" s="1">
        <v>400.2</v>
      </c>
      <c r="D7" s="1">
        <v>2043.3</v>
      </c>
      <c r="E7" s="1">
        <v>400</v>
      </c>
      <c r="F7" s="11">
        <f t="shared" ref="F7:F48" si="0">B7*0.1</f>
        <v>636.96</v>
      </c>
      <c r="G7" s="11">
        <f>B7-C7-D7-E7-F7</f>
        <v>2889.1400000000003</v>
      </c>
      <c r="H7" s="11">
        <f>B7*0.15</f>
        <v>955.44</v>
      </c>
    </row>
    <row r="8" spans="1:8" ht="18.75">
      <c r="A8" s="1" t="s">
        <v>6</v>
      </c>
      <c r="B8" s="1">
        <v>8164.8</v>
      </c>
      <c r="C8" s="1">
        <v>449.2</v>
      </c>
      <c r="D8" s="1">
        <v>2179.8000000000002</v>
      </c>
      <c r="E8" s="1">
        <v>400</v>
      </c>
      <c r="F8" s="11">
        <f t="shared" si="0"/>
        <v>816.48</v>
      </c>
      <c r="G8" s="11">
        <f>B8-C8-D8-E8-F8</f>
        <v>4319.32</v>
      </c>
      <c r="H8" s="11">
        <f t="shared" ref="H8:H48" si="1">B8*0.15</f>
        <v>1224.72</v>
      </c>
    </row>
    <row r="9" spans="1:8" ht="18.75">
      <c r="A9" s="1" t="s">
        <v>7</v>
      </c>
      <c r="B9" s="1">
        <v>2815.1</v>
      </c>
      <c r="C9" s="1">
        <v>484.1</v>
      </c>
      <c r="D9" s="1">
        <v>860.8</v>
      </c>
      <c r="E9" s="1">
        <v>400</v>
      </c>
      <c r="F9" s="11">
        <f t="shared" si="0"/>
        <v>281.51</v>
      </c>
      <c r="G9" s="11">
        <f>B9-C9-D9-E9-F9</f>
        <v>788.69</v>
      </c>
      <c r="H9" s="11">
        <f t="shared" si="1"/>
        <v>422.26499999999999</v>
      </c>
    </row>
    <row r="10" spans="1:8" ht="18.75">
      <c r="A10" s="1" t="s">
        <v>8</v>
      </c>
      <c r="B10" s="1">
        <v>7366.7</v>
      </c>
      <c r="C10" s="1">
        <v>760.3</v>
      </c>
      <c r="D10" s="1">
        <v>1436.7</v>
      </c>
      <c r="E10" s="1">
        <v>400</v>
      </c>
      <c r="F10" s="11">
        <f t="shared" si="0"/>
        <v>736.67000000000007</v>
      </c>
      <c r="G10" s="11">
        <f>B10-C10-D10-E10-F10</f>
        <v>4033.0299999999997</v>
      </c>
      <c r="H10" s="11">
        <f t="shared" si="1"/>
        <v>1105.0049999999999</v>
      </c>
    </row>
    <row r="11" spans="1:8" ht="18.75">
      <c r="A11" s="1" t="s">
        <v>9</v>
      </c>
      <c r="B11" s="1">
        <v>5267</v>
      </c>
      <c r="C11" s="1">
        <v>392.8</v>
      </c>
      <c r="D11" s="1">
        <v>874.6</v>
      </c>
      <c r="E11" s="1">
        <v>400</v>
      </c>
      <c r="F11" s="11">
        <f t="shared" si="0"/>
        <v>526.70000000000005</v>
      </c>
      <c r="G11" s="11">
        <f>B11-C11-D11-E11-F11</f>
        <v>3072.8999999999996</v>
      </c>
      <c r="H11" s="11">
        <f t="shared" si="1"/>
        <v>790.05</v>
      </c>
    </row>
    <row r="12" spans="1:8" ht="18.75">
      <c r="A12" s="1" t="s">
        <v>10</v>
      </c>
      <c r="B12" s="1">
        <v>3734</v>
      </c>
      <c r="C12" s="1">
        <v>198.4</v>
      </c>
      <c r="D12" s="1">
        <v>1179.2</v>
      </c>
      <c r="E12" s="1">
        <v>400</v>
      </c>
      <c r="F12" s="11">
        <f t="shared" si="0"/>
        <v>373.40000000000003</v>
      </c>
      <c r="G12" s="11">
        <f>B12-C12-D12-E12-F12</f>
        <v>1582.9999999999995</v>
      </c>
      <c r="H12" s="11">
        <f t="shared" si="1"/>
        <v>560.1</v>
      </c>
    </row>
    <row r="13" spans="1:8" ht="18.75">
      <c r="A13" s="1" t="s">
        <v>11</v>
      </c>
      <c r="B13" s="1">
        <v>4980.2</v>
      </c>
      <c r="C13" s="1">
        <v>238.5</v>
      </c>
      <c r="D13" s="1">
        <v>1009.8</v>
      </c>
      <c r="E13" s="1">
        <v>400</v>
      </c>
      <c r="F13" s="11">
        <f t="shared" si="0"/>
        <v>498.02</v>
      </c>
      <c r="G13" s="11">
        <f>B13-C13-D13-E13-F13</f>
        <v>2833.8799999999997</v>
      </c>
      <c r="H13" s="11">
        <f t="shared" si="1"/>
        <v>747.03</v>
      </c>
    </row>
    <row r="14" spans="1:8" ht="18.75">
      <c r="A14" s="1" t="s">
        <v>12</v>
      </c>
      <c r="B14" s="1">
        <v>1985.4</v>
      </c>
      <c r="C14" s="1">
        <v>145.6</v>
      </c>
      <c r="D14" s="1">
        <v>1136.7</v>
      </c>
      <c r="E14" s="1">
        <v>400</v>
      </c>
      <c r="F14" s="11">
        <f t="shared" si="0"/>
        <v>198.54000000000002</v>
      </c>
      <c r="G14" s="11">
        <f>B14-C14-D14-E14-F14</f>
        <v>104.56000000000012</v>
      </c>
      <c r="H14" s="11">
        <f t="shared" si="1"/>
        <v>297.81</v>
      </c>
    </row>
    <row r="15" spans="1:8" ht="18.75">
      <c r="A15" s="1" t="s">
        <v>13</v>
      </c>
      <c r="B15" s="1">
        <v>1040.4000000000001</v>
      </c>
      <c r="C15" s="1">
        <v>63.3</v>
      </c>
      <c r="D15" s="1">
        <v>503.4</v>
      </c>
      <c r="E15" s="1">
        <v>400</v>
      </c>
      <c r="F15" s="11">
        <f t="shared" si="0"/>
        <v>104.04000000000002</v>
      </c>
      <c r="G15" s="11">
        <v>0</v>
      </c>
      <c r="H15" s="11">
        <f t="shared" si="1"/>
        <v>156.06</v>
      </c>
    </row>
    <row r="16" spans="1:8" ht="18.75">
      <c r="A16" s="1" t="s">
        <v>14</v>
      </c>
      <c r="B16" s="1">
        <v>895.5</v>
      </c>
      <c r="C16" s="1">
        <v>108.3</v>
      </c>
      <c r="D16" s="1">
        <v>477.7</v>
      </c>
      <c r="E16" s="1">
        <v>400</v>
      </c>
      <c r="F16" s="11">
        <f t="shared" si="0"/>
        <v>89.550000000000011</v>
      </c>
      <c r="G16" s="11">
        <v>0</v>
      </c>
      <c r="H16" s="11">
        <f t="shared" si="1"/>
        <v>134.32499999999999</v>
      </c>
    </row>
    <row r="17" spans="1:8" ht="18.75">
      <c r="A17" s="1" t="s">
        <v>15</v>
      </c>
      <c r="B17" s="1">
        <v>1187.4000000000001</v>
      </c>
      <c r="C17" s="1">
        <v>476.1</v>
      </c>
      <c r="D17" s="9" t="s">
        <v>51</v>
      </c>
      <c r="E17" s="1">
        <v>400</v>
      </c>
      <c r="F17" s="11">
        <f t="shared" si="0"/>
        <v>118.74000000000001</v>
      </c>
      <c r="G17" s="11">
        <f>B17-C17-E17-F17</f>
        <v>192.56000000000006</v>
      </c>
      <c r="H17" s="11">
        <f t="shared" si="1"/>
        <v>178.11</v>
      </c>
    </row>
    <row r="18" spans="1:8" ht="18.75">
      <c r="A18" s="1" t="s">
        <v>16</v>
      </c>
      <c r="B18" s="1">
        <v>3314.6</v>
      </c>
      <c r="C18" s="1">
        <v>94.7</v>
      </c>
      <c r="D18" s="1">
        <v>655.7</v>
      </c>
      <c r="E18" s="1">
        <v>400</v>
      </c>
      <c r="F18" s="11">
        <f t="shared" si="0"/>
        <v>331.46000000000004</v>
      </c>
      <c r="G18" s="11">
        <f>B18-C18-D18-E18-F18</f>
        <v>1832.7399999999998</v>
      </c>
      <c r="H18" s="11">
        <f t="shared" si="1"/>
        <v>497.18999999999994</v>
      </c>
    </row>
    <row r="19" spans="1:8" ht="18.75">
      <c r="A19" s="1" t="s">
        <v>17</v>
      </c>
      <c r="B19" s="1">
        <v>3115.7</v>
      </c>
      <c r="C19" s="1">
        <v>176.5</v>
      </c>
      <c r="D19" s="1">
        <v>1297.4000000000001</v>
      </c>
      <c r="E19" s="1">
        <v>400</v>
      </c>
      <c r="F19" s="11">
        <f t="shared" si="0"/>
        <v>311.57</v>
      </c>
      <c r="G19" s="11">
        <f>B19-C19-D19-E19-F19</f>
        <v>930.22999999999979</v>
      </c>
      <c r="H19" s="11">
        <f t="shared" si="1"/>
        <v>467.35499999999996</v>
      </c>
    </row>
    <row r="20" spans="1:8" ht="18.75">
      <c r="A20" s="1" t="s">
        <v>18</v>
      </c>
      <c r="B20" s="1">
        <v>2680.8</v>
      </c>
      <c r="C20" s="1">
        <v>382.8</v>
      </c>
      <c r="D20" s="1">
        <v>565.9</v>
      </c>
      <c r="E20" s="1">
        <v>400</v>
      </c>
      <c r="F20" s="11">
        <f t="shared" si="0"/>
        <v>268.08000000000004</v>
      </c>
      <c r="G20" s="11">
        <f>B20-C20-D20-E20-F20</f>
        <v>1064.02</v>
      </c>
      <c r="H20" s="11">
        <f t="shared" si="1"/>
        <v>402.12</v>
      </c>
    </row>
    <row r="21" spans="1:8" ht="18.75">
      <c r="A21" s="1" t="s">
        <v>19</v>
      </c>
      <c r="B21" s="1">
        <v>2395.6</v>
      </c>
      <c r="C21" s="1">
        <v>144.9</v>
      </c>
      <c r="D21" s="1">
        <v>544.4</v>
      </c>
      <c r="E21" s="1">
        <v>400</v>
      </c>
      <c r="F21" s="11">
        <f t="shared" si="0"/>
        <v>239.56</v>
      </c>
      <c r="G21" s="11">
        <f>B21-C21-D21-E21-F21</f>
        <v>1066.7399999999998</v>
      </c>
      <c r="H21" s="11">
        <f t="shared" si="1"/>
        <v>359.34</v>
      </c>
    </row>
    <row r="22" spans="1:8" ht="18.75">
      <c r="A22" s="1" t="s">
        <v>20</v>
      </c>
      <c r="B22" s="1">
        <v>1262.5</v>
      </c>
      <c r="C22" s="1">
        <v>50.4</v>
      </c>
      <c r="D22" s="1">
        <v>468.2</v>
      </c>
      <c r="E22" s="1">
        <v>400</v>
      </c>
      <c r="F22" s="11">
        <f t="shared" si="0"/>
        <v>126.25</v>
      </c>
      <c r="G22" s="11">
        <f>B22-C22-D22-E22-F22</f>
        <v>217.64999999999986</v>
      </c>
      <c r="H22" s="11">
        <f t="shared" si="1"/>
        <v>189.375</v>
      </c>
    </row>
    <row r="23" spans="1:8" ht="18.75">
      <c r="A23" s="1" t="s">
        <v>21</v>
      </c>
      <c r="B23" s="1">
        <v>4273.1000000000004</v>
      </c>
      <c r="C23" s="1">
        <v>248.7</v>
      </c>
      <c r="D23" s="1">
        <v>1069.2</v>
      </c>
      <c r="E23" s="1">
        <v>400</v>
      </c>
      <c r="F23" s="11">
        <f t="shared" si="0"/>
        <v>427.31000000000006</v>
      </c>
      <c r="G23" s="11">
        <f>B23-C23-D23-E23-F23</f>
        <v>2127.8900000000008</v>
      </c>
      <c r="H23" s="11">
        <f t="shared" si="1"/>
        <v>640.96500000000003</v>
      </c>
    </row>
    <row r="24" spans="1:8" ht="18.75">
      <c r="A24" s="1" t="s">
        <v>22</v>
      </c>
      <c r="B24" s="1">
        <v>3674.9</v>
      </c>
      <c r="C24" s="1">
        <v>112.4</v>
      </c>
      <c r="D24" s="1">
        <v>1605.8</v>
      </c>
      <c r="E24" s="1">
        <v>400</v>
      </c>
      <c r="F24" s="11">
        <f t="shared" si="0"/>
        <v>367.49</v>
      </c>
      <c r="G24" s="11">
        <f>B24-C24-D24-E24-F24</f>
        <v>1189.21</v>
      </c>
      <c r="H24" s="11">
        <f t="shared" si="1"/>
        <v>551.23500000000001</v>
      </c>
    </row>
    <row r="25" spans="1:8" ht="18.75">
      <c r="A25" s="1" t="s">
        <v>23</v>
      </c>
      <c r="B25" s="1">
        <v>2227</v>
      </c>
      <c r="C25" s="1">
        <v>136.30000000000001</v>
      </c>
      <c r="D25" s="1">
        <v>608.5</v>
      </c>
      <c r="E25" s="1">
        <v>400</v>
      </c>
      <c r="F25" s="11">
        <f t="shared" si="0"/>
        <v>222.70000000000002</v>
      </c>
      <c r="G25" s="11">
        <f>B25-C25-D25-E25-F25</f>
        <v>859.49999999999977</v>
      </c>
      <c r="H25" s="11">
        <f t="shared" si="1"/>
        <v>334.05</v>
      </c>
    </row>
    <row r="26" spans="1:8" ht="18.75">
      <c r="A26" s="1" t="s">
        <v>24</v>
      </c>
      <c r="B26" s="1">
        <v>2250.3000000000002</v>
      </c>
      <c r="C26" s="1">
        <v>375.5</v>
      </c>
      <c r="D26" s="1">
        <v>478.7</v>
      </c>
      <c r="E26" s="1">
        <v>400</v>
      </c>
      <c r="F26" s="11">
        <f t="shared" si="0"/>
        <v>225.03000000000003</v>
      </c>
      <c r="G26" s="11">
        <f>B26-C26-D26-E26-F26</f>
        <v>771.07000000000016</v>
      </c>
      <c r="H26" s="11">
        <f t="shared" si="1"/>
        <v>337.54500000000002</v>
      </c>
    </row>
    <row r="27" spans="1:8" ht="18.75">
      <c r="A27" s="1" t="s">
        <v>25</v>
      </c>
      <c r="B27" s="1">
        <v>2295.1</v>
      </c>
      <c r="C27" s="1">
        <v>138.30000000000001</v>
      </c>
      <c r="D27" s="1">
        <v>620.1</v>
      </c>
      <c r="E27" s="1">
        <v>400</v>
      </c>
      <c r="F27" s="11">
        <f t="shared" si="0"/>
        <v>229.51</v>
      </c>
      <c r="G27" s="11">
        <f>B27-C27-D27-E27-F27</f>
        <v>907.18999999999983</v>
      </c>
      <c r="H27" s="11">
        <f t="shared" si="1"/>
        <v>344.26499999999999</v>
      </c>
    </row>
    <row r="28" spans="1:8" ht="18.75">
      <c r="A28" s="1" t="s">
        <v>26</v>
      </c>
      <c r="B28" s="1">
        <v>1084</v>
      </c>
      <c r="C28" s="1">
        <v>188.1</v>
      </c>
      <c r="D28" s="1">
        <v>166.6</v>
      </c>
      <c r="E28" s="1">
        <v>400</v>
      </c>
      <c r="F28" s="11">
        <f t="shared" si="0"/>
        <v>108.4</v>
      </c>
      <c r="G28" s="11">
        <f>B28-C28-D28-E28-F28</f>
        <v>220.89999999999995</v>
      </c>
      <c r="H28" s="11">
        <f t="shared" si="1"/>
        <v>162.6</v>
      </c>
    </row>
    <row r="29" spans="1:8" ht="18.75">
      <c r="A29" s="1" t="s">
        <v>27</v>
      </c>
      <c r="B29" s="1">
        <v>2246.3000000000002</v>
      </c>
      <c r="C29" s="1">
        <v>149.4</v>
      </c>
      <c r="D29" s="1">
        <v>531.9</v>
      </c>
      <c r="E29" s="1">
        <v>400</v>
      </c>
      <c r="F29" s="11">
        <f t="shared" si="0"/>
        <v>224.63000000000002</v>
      </c>
      <c r="G29" s="11">
        <f>B29-C29-D29-E29-F29</f>
        <v>940.37</v>
      </c>
      <c r="H29" s="11">
        <f t="shared" si="1"/>
        <v>336.94499999999999</v>
      </c>
    </row>
    <row r="30" spans="1:8" ht="18.75">
      <c r="A30" s="1" t="s">
        <v>28</v>
      </c>
      <c r="B30" s="1">
        <v>1479.8</v>
      </c>
      <c r="C30" s="1">
        <v>136.1</v>
      </c>
      <c r="D30" s="1">
        <v>320.7</v>
      </c>
      <c r="E30" s="1">
        <v>400</v>
      </c>
      <c r="F30" s="11">
        <f t="shared" si="0"/>
        <v>147.97999999999999</v>
      </c>
      <c r="G30" s="11">
        <f>B30-C30-D30-E30-F30</f>
        <v>475.02</v>
      </c>
      <c r="H30" s="11">
        <f t="shared" si="1"/>
        <v>221.97</v>
      </c>
    </row>
    <row r="31" spans="1:8" ht="18.75">
      <c r="A31" s="1" t="s">
        <v>29</v>
      </c>
      <c r="B31" s="1">
        <v>2362.1999999999998</v>
      </c>
      <c r="C31" s="1">
        <v>165.2</v>
      </c>
      <c r="D31" s="1">
        <v>544</v>
      </c>
      <c r="E31" s="1">
        <v>400</v>
      </c>
      <c r="F31" s="11">
        <f t="shared" si="0"/>
        <v>236.22</v>
      </c>
      <c r="G31" s="11">
        <f>B31-C31-D31-E31-F31</f>
        <v>1016.78</v>
      </c>
      <c r="H31" s="11">
        <f t="shared" si="1"/>
        <v>354.33</v>
      </c>
    </row>
    <row r="32" spans="1:8" ht="18.75">
      <c r="A32" s="1" t="s">
        <v>30</v>
      </c>
      <c r="B32" s="1">
        <v>2821.8</v>
      </c>
      <c r="C32" s="1">
        <v>234.1</v>
      </c>
      <c r="D32" s="1">
        <v>655.1</v>
      </c>
      <c r="E32" s="1">
        <v>400</v>
      </c>
      <c r="F32" s="11">
        <f t="shared" si="0"/>
        <v>282.18</v>
      </c>
      <c r="G32" s="11">
        <f>B32-C32-D32-E32-F32</f>
        <v>1250.4200000000003</v>
      </c>
      <c r="H32" s="11">
        <f t="shared" si="1"/>
        <v>423.27000000000004</v>
      </c>
    </row>
    <row r="33" spans="1:8" ht="18.75">
      <c r="A33" s="1" t="s">
        <v>31</v>
      </c>
      <c r="B33" s="1">
        <v>6227.6</v>
      </c>
      <c r="C33" s="1">
        <v>332.3</v>
      </c>
      <c r="D33" s="1">
        <v>407.1</v>
      </c>
      <c r="E33" s="1">
        <v>400</v>
      </c>
      <c r="F33" s="11">
        <f t="shared" si="0"/>
        <v>622.7600000000001</v>
      </c>
      <c r="G33" s="11">
        <f>B33-C33-D33-E33-F33</f>
        <v>4465.4399999999996</v>
      </c>
      <c r="H33" s="11">
        <f t="shared" si="1"/>
        <v>934.14</v>
      </c>
    </row>
    <row r="34" spans="1:8" ht="18.75">
      <c r="A34" s="1" t="s">
        <v>32</v>
      </c>
      <c r="B34" s="1">
        <v>2260.1</v>
      </c>
      <c r="C34" s="1">
        <v>246.6</v>
      </c>
      <c r="D34" s="1">
        <v>304.89999999999998</v>
      </c>
      <c r="E34" s="1">
        <v>400</v>
      </c>
      <c r="F34" s="11">
        <f t="shared" si="0"/>
        <v>226.01</v>
      </c>
      <c r="G34" s="11">
        <f>B34-C34-D34-E34-F34</f>
        <v>1082.5899999999999</v>
      </c>
      <c r="H34" s="11">
        <f t="shared" si="1"/>
        <v>339.01499999999999</v>
      </c>
    </row>
    <row r="35" spans="1:8" ht="18.75">
      <c r="A35" s="1" t="s">
        <v>33</v>
      </c>
      <c r="B35" s="1">
        <v>3862.2</v>
      </c>
      <c r="C35" s="1">
        <v>373.6</v>
      </c>
      <c r="D35" s="1">
        <v>589.70000000000005</v>
      </c>
      <c r="E35" s="1">
        <v>400</v>
      </c>
      <c r="F35" s="11">
        <f t="shared" si="0"/>
        <v>386.22</v>
      </c>
      <c r="G35" s="11">
        <f>B35-C35-D35-E35-F35</f>
        <v>2112.6799999999994</v>
      </c>
      <c r="H35" s="11">
        <f t="shared" si="1"/>
        <v>579.32999999999993</v>
      </c>
    </row>
    <row r="36" spans="1:8" ht="18.75">
      <c r="A36" s="1" t="s">
        <v>34</v>
      </c>
      <c r="B36" s="1">
        <v>2976</v>
      </c>
      <c r="C36" s="1">
        <v>368.2</v>
      </c>
      <c r="D36" s="1">
        <v>551.1</v>
      </c>
      <c r="E36" s="1">
        <v>400</v>
      </c>
      <c r="F36" s="11">
        <f t="shared" si="0"/>
        <v>297.60000000000002</v>
      </c>
      <c r="G36" s="11">
        <f>B36-C36-D36-E36-F36</f>
        <v>1359.1000000000004</v>
      </c>
      <c r="H36" s="11">
        <f t="shared" si="1"/>
        <v>446.4</v>
      </c>
    </row>
    <row r="37" spans="1:8" ht="18.75">
      <c r="A37" s="1" t="s">
        <v>35</v>
      </c>
      <c r="B37" s="1">
        <v>1826.2</v>
      </c>
      <c r="C37" s="1">
        <v>154.4</v>
      </c>
      <c r="D37" s="1">
        <v>711.9</v>
      </c>
      <c r="E37" s="1">
        <v>400</v>
      </c>
      <c r="F37" s="11">
        <f t="shared" si="0"/>
        <v>182.62</v>
      </c>
      <c r="G37" s="11">
        <f>B37-C37-D37-E37-F37</f>
        <v>377.28</v>
      </c>
      <c r="H37" s="11">
        <f t="shared" si="1"/>
        <v>273.93</v>
      </c>
    </row>
    <row r="38" spans="1:8" ht="18.75">
      <c r="A38" s="1" t="s">
        <v>36</v>
      </c>
      <c r="B38" s="1">
        <v>1209.5</v>
      </c>
      <c r="C38" s="1">
        <v>77.900000000000006</v>
      </c>
      <c r="D38" s="1">
        <v>367.4</v>
      </c>
      <c r="E38" s="1">
        <v>400</v>
      </c>
      <c r="F38" s="11">
        <f t="shared" si="0"/>
        <v>120.95</v>
      </c>
      <c r="G38" s="11">
        <f>B38-C38-D38-E38-F38</f>
        <v>243.24999999999994</v>
      </c>
      <c r="H38" s="11">
        <f t="shared" si="1"/>
        <v>181.42499999999998</v>
      </c>
    </row>
    <row r="39" spans="1:8" ht="18.75">
      <c r="A39" s="1" t="s">
        <v>37</v>
      </c>
      <c r="B39" s="1">
        <v>260.3</v>
      </c>
      <c r="C39" s="1">
        <v>19.100000000000001</v>
      </c>
      <c r="D39" s="9" t="s">
        <v>51</v>
      </c>
      <c r="E39" s="11">
        <f t="shared" ref="E39:E41" si="2">B39*0.5</f>
        <v>130.15</v>
      </c>
      <c r="F39" s="11">
        <f t="shared" si="0"/>
        <v>26.03</v>
      </c>
      <c r="G39" s="11">
        <f>B39-C39-E39-F39</f>
        <v>85.02000000000001</v>
      </c>
      <c r="H39" s="11">
        <f t="shared" si="1"/>
        <v>39.045000000000002</v>
      </c>
    </row>
    <row r="40" spans="1:8" ht="18.75">
      <c r="A40" s="1" t="s">
        <v>38</v>
      </c>
      <c r="B40" s="1">
        <v>1243.5999999999999</v>
      </c>
      <c r="C40" s="1">
        <v>101.2</v>
      </c>
      <c r="D40" s="1">
        <v>184.4</v>
      </c>
      <c r="E40" s="1">
        <v>400</v>
      </c>
      <c r="F40" s="11">
        <f t="shared" si="0"/>
        <v>124.36</v>
      </c>
      <c r="G40" s="11">
        <f>B40-C40-D40-E40-F40</f>
        <v>433.63999999999987</v>
      </c>
      <c r="H40" s="11">
        <f t="shared" si="1"/>
        <v>186.54</v>
      </c>
    </row>
    <row r="41" spans="1:8" ht="18.75">
      <c r="A41" s="1" t="s">
        <v>39</v>
      </c>
      <c r="B41" s="1">
        <v>605.4</v>
      </c>
      <c r="C41" s="1">
        <v>20.8</v>
      </c>
      <c r="D41" s="1">
        <v>230.8</v>
      </c>
      <c r="E41" s="11">
        <f t="shared" si="2"/>
        <v>302.7</v>
      </c>
      <c r="F41" s="11">
        <f t="shared" si="0"/>
        <v>60.54</v>
      </c>
      <c r="G41" s="11">
        <v>0</v>
      </c>
      <c r="H41" s="11">
        <f t="shared" si="1"/>
        <v>90.809999999999988</v>
      </c>
    </row>
    <row r="42" spans="1:8" ht="18.75">
      <c r="A42" s="1" t="s">
        <v>40</v>
      </c>
      <c r="B42" s="1">
        <v>1121.0999999999999</v>
      </c>
      <c r="C42" s="1">
        <v>127.7</v>
      </c>
      <c r="D42" s="1">
        <v>195.4</v>
      </c>
      <c r="E42" s="1">
        <v>400</v>
      </c>
      <c r="F42" s="11">
        <f t="shared" si="0"/>
        <v>112.11</v>
      </c>
      <c r="G42" s="11">
        <f>B42-C42-D42-E42-F42</f>
        <v>285.88999999999987</v>
      </c>
      <c r="H42" s="11">
        <f t="shared" si="1"/>
        <v>168.16499999999999</v>
      </c>
    </row>
    <row r="43" spans="1:8" ht="18.75">
      <c r="A43" s="1" t="s">
        <v>41</v>
      </c>
      <c r="B43" s="1">
        <v>1113.7</v>
      </c>
      <c r="C43" s="1">
        <v>57.3</v>
      </c>
      <c r="D43" s="1">
        <v>441.9</v>
      </c>
      <c r="E43" s="1">
        <v>400</v>
      </c>
      <c r="F43" s="11">
        <f t="shared" si="0"/>
        <v>111.37</v>
      </c>
      <c r="G43" s="11">
        <f>B43-C43-D43-E43-F43</f>
        <v>103.13000000000011</v>
      </c>
      <c r="H43" s="11">
        <f t="shared" si="1"/>
        <v>167.05500000000001</v>
      </c>
    </row>
    <row r="44" spans="1:8" ht="18.75">
      <c r="A44" s="1" t="s">
        <v>42</v>
      </c>
      <c r="B44" s="1">
        <v>988.5</v>
      </c>
      <c r="C44" s="1">
        <v>546.5</v>
      </c>
      <c r="D44" s="1">
        <v>14.3</v>
      </c>
      <c r="E44" s="1">
        <v>400</v>
      </c>
      <c r="F44" s="11">
        <f t="shared" si="0"/>
        <v>98.850000000000009</v>
      </c>
      <c r="G44" s="11">
        <v>0</v>
      </c>
      <c r="H44" s="11">
        <f t="shared" si="1"/>
        <v>148.27500000000001</v>
      </c>
    </row>
    <row r="45" spans="1:8" ht="18.75">
      <c r="A45" s="1" t="s">
        <v>43</v>
      </c>
      <c r="B45" s="1">
        <v>3053</v>
      </c>
      <c r="C45" s="1">
        <v>161.5</v>
      </c>
      <c r="D45" s="1">
        <v>181.9</v>
      </c>
      <c r="E45" s="1">
        <v>400</v>
      </c>
      <c r="F45" s="11">
        <f t="shared" si="0"/>
        <v>305.3</v>
      </c>
      <c r="G45" s="11">
        <f>B45-C45-D45-E45-F45</f>
        <v>2004.3</v>
      </c>
      <c r="H45" s="11">
        <f t="shared" si="1"/>
        <v>457.95</v>
      </c>
    </row>
    <row r="46" spans="1:8" ht="18.75">
      <c r="A46" s="1" t="s">
        <v>44</v>
      </c>
      <c r="B46" s="1">
        <v>2308.3000000000002</v>
      </c>
      <c r="C46" s="1">
        <v>103</v>
      </c>
      <c r="D46" s="1">
        <v>413.5</v>
      </c>
      <c r="E46" s="1">
        <v>400</v>
      </c>
      <c r="F46" s="11">
        <f t="shared" si="0"/>
        <v>230.83000000000004</v>
      </c>
      <c r="G46" s="11">
        <f>B46-C46-D46-E46-F46</f>
        <v>1160.9700000000003</v>
      </c>
      <c r="H46" s="11">
        <f t="shared" si="1"/>
        <v>346.245</v>
      </c>
    </row>
    <row r="47" spans="1:8" ht="18.75">
      <c r="A47" s="1" t="s">
        <v>45</v>
      </c>
      <c r="B47" s="1">
        <v>1201.5</v>
      </c>
      <c r="C47" s="1">
        <v>73.2</v>
      </c>
      <c r="D47" s="1">
        <v>296.89999999999998</v>
      </c>
      <c r="E47" s="1">
        <v>400</v>
      </c>
      <c r="F47" s="11">
        <f t="shared" si="0"/>
        <v>120.15</v>
      </c>
      <c r="G47" s="11">
        <f>B47-C47-D47-E47-F47</f>
        <v>311.25</v>
      </c>
      <c r="H47" s="11">
        <f t="shared" si="1"/>
        <v>180.22499999999999</v>
      </c>
    </row>
    <row r="48" spans="1:8" ht="18.75">
      <c r="A48" s="1" t="s">
        <v>46</v>
      </c>
      <c r="B48" s="1">
        <v>3395.3</v>
      </c>
      <c r="C48" s="1">
        <v>229</v>
      </c>
      <c r="D48" s="1">
        <v>1373.7</v>
      </c>
      <c r="E48" s="1">
        <v>400</v>
      </c>
      <c r="F48" s="11">
        <f t="shared" si="0"/>
        <v>339.53000000000003</v>
      </c>
      <c r="G48" s="11">
        <f>B48-C48-D48-E48-F48</f>
        <v>1053.0700000000002</v>
      </c>
      <c r="H48" s="11">
        <f t="shared" si="1"/>
        <v>509.29500000000002</v>
      </c>
    </row>
  </sheetData>
  <mergeCells count="7">
    <mergeCell ref="H4:H5"/>
    <mergeCell ref="G4:G5"/>
    <mergeCell ref="A2:F2"/>
    <mergeCell ref="A4:A5"/>
    <mergeCell ref="B4:B5"/>
    <mergeCell ref="E4:E5"/>
    <mergeCell ref="F4:F5"/>
  </mergeCells>
  <pageMargins left="0.19685039370078741" right="0.19685039370078741" top="0.15748031496062992" bottom="0.15748031496062992" header="0" footer="0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2013-10-29T07:03:45Z</dcterms:modified>
</cp:coreProperties>
</file>